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or\Desktop\"/>
    </mc:Choice>
  </mc:AlternateContent>
  <bookViews>
    <workbookView xWindow="0" yWindow="0" windowWidth="28800" windowHeight="12360"/>
  </bookViews>
  <sheets>
    <sheet name="plan nabave 2012 (dobar)" sheetId="1" r:id="rId1"/>
  </sheets>
  <calcPr calcId="171027"/>
</workbook>
</file>

<file path=xl/calcChain.xml><?xml version="1.0" encoding="utf-8"?>
<calcChain xmlns="http://schemas.openxmlformats.org/spreadsheetml/2006/main">
  <c r="F48" i="1" l="1"/>
  <c r="E48" i="1" s="1"/>
  <c r="F15" i="1" l="1"/>
  <c r="E15" i="1" s="1"/>
  <c r="F20" i="1"/>
  <c r="E20" i="1" s="1"/>
  <c r="F29" i="1"/>
  <c r="E29" i="1" s="1"/>
  <c r="F32" i="1"/>
  <c r="E32" i="1" s="1"/>
  <c r="D36" i="1"/>
  <c r="F36" i="1" s="1"/>
  <c r="E36" i="1" s="1"/>
  <c r="D38" i="1"/>
  <c r="F44" i="1"/>
  <c r="E44" i="1" s="1"/>
  <c r="F55" i="1"/>
  <c r="E55" i="1" s="1"/>
  <c r="F57" i="1"/>
  <c r="E57" i="1" s="1"/>
  <c r="F60" i="1"/>
  <c r="E60" i="1" s="1"/>
  <c r="F63" i="1"/>
  <c r="E63" i="1" s="1"/>
  <c r="F49" i="1"/>
  <c r="E49" i="1" s="1"/>
  <c r="D65" i="1"/>
  <c r="F65" i="1" s="1"/>
  <c r="E65" i="1" s="1"/>
  <c r="F16" i="1"/>
  <c r="E16" i="1" s="1"/>
  <c r="F17" i="1"/>
  <c r="E17" i="1" s="1"/>
  <c r="F18" i="1"/>
  <c r="E18" i="1" s="1"/>
  <c r="F19" i="1"/>
  <c r="E19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F27" i="1"/>
  <c r="E27" i="1" s="1"/>
  <c r="F28" i="1"/>
  <c r="E28" i="1" s="1"/>
  <c r="F30" i="1"/>
  <c r="E30" i="1" s="1"/>
  <c r="F31" i="1"/>
  <c r="E31" i="1" s="1"/>
  <c r="F33" i="1"/>
  <c r="E33" i="1" s="1"/>
  <c r="F34" i="1"/>
  <c r="E34" i="1" s="1"/>
  <c r="F35" i="1"/>
  <c r="E35" i="1" s="1"/>
  <c r="F37" i="1"/>
  <c r="E37" i="1" s="1"/>
  <c r="F39" i="1"/>
  <c r="F38" i="1" s="1"/>
  <c r="F42" i="1"/>
  <c r="E42" i="1" s="1"/>
  <c r="F43" i="1"/>
  <c r="E43" i="1" s="1"/>
  <c r="F45" i="1"/>
  <c r="E45" i="1" s="1"/>
  <c r="F46" i="1"/>
  <c r="E46" i="1" s="1"/>
  <c r="F47" i="1"/>
  <c r="E47" i="1" s="1"/>
  <c r="F50" i="1"/>
  <c r="E50" i="1" s="1"/>
  <c r="F51" i="1"/>
  <c r="E51" i="1" s="1"/>
  <c r="F52" i="1"/>
  <c r="E52" i="1" s="1"/>
  <c r="F53" i="1"/>
  <c r="E53" i="1" s="1"/>
  <c r="F54" i="1"/>
  <c r="E54" i="1" s="1"/>
  <c r="F56" i="1"/>
  <c r="E56" i="1" s="1"/>
  <c r="F58" i="1"/>
  <c r="E58" i="1" s="1"/>
  <c r="F59" i="1"/>
  <c r="E59" i="1" s="1"/>
  <c r="F61" i="1"/>
  <c r="E61" i="1" s="1"/>
  <c r="F62" i="1"/>
  <c r="E62" i="1" s="1"/>
  <c r="F64" i="1"/>
  <c r="E64" i="1" s="1"/>
  <c r="F66" i="1"/>
  <c r="E66" i="1" s="1"/>
  <c r="F67" i="1"/>
  <c r="E67" i="1" s="1"/>
  <c r="F68" i="1"/>
  <c r="F69" i="1"/>
  <c r="E69" i="1" s="1"/>
  <c r="F70" i="1"/>
  <c r="E70" i="1" s="1"/>
  <c r="F73" i="1"/>
  <c r="E73" i="1" s="1"/>
  <c r="D76" i="1"/>
  <c r="F77" i="1"/>
  <c r="E77" i="1" s="1"/>
  <c r="F78" i="1"/>
  <c r="E78" i="1" s="1"/>
  <c r="F79" i="1"/>
  <c r="E79" i="1" s="1"/>
  <c r="D81" i="1"/>
  <c r="F81" i="1" s="1"/>
  <c r="F82" i="1"/>
  <c r="E82" i="1" s="1"/>
  <c r="E39" i="1" l="1"/>
  <c r="E38" i="1" s="1"/>
  <c r="D80" i="1"/>
  <c r="F40" i="1"/>
  <c r="E40" i="1" s="1"/>
  <c r="F41" i="1"/>
  <c r="E41" i="1" s="1"/>
  <c r="F75" i="1"/>
  <c r="E75" i="1" s="1"/>
  <c r="F76" i="1"/>
  <c r="E76" i="1" s="1"/>
  <c r="F71" i="1"/>
  <c r="E71" i="1" s="1"/>
  <c r="D14" i="1"/>
  <c r="F14" i="1" s="1"/>
  <c r="E14" i="1" s="1"/>
  <c r="F72" i="1"/>
  <c r="E72" i="1" s="1"/>
  <c r="F80" i="1" l="1"/>
  <c r="E80" i="1" s="1"/>
</calcChain>
</file>

<file path=xl/sharedStrings.xml><?xml version="1.0" encoding="utf-8"?>
<sst xmlns="http://schemas.openxmlformats.org/spreadsheetml/2006/main" count="117" uniqueCount="86">
  <si>
    <t>Predmet nabave</t>
  </si>
  <si>
    <t>procijenjena vrijednost 
(bez PDV-a)</t>
  </si>
  <si>
    <t>Planirana sredstva
(s PDV-om)</t>
  </si>
  <si>
    <t>Vrsta postupka javne nabave</t>
  </si>
  <si>
    <t>čl.18 st.3.</t>
  </si>
  <si>
    <t>RASHODI ZA MATERIJAL I ENERGIJU</t>
  </si>
  <si>
    <t>Uredski materijal i ostali mater.rashodi</t>
  </si>
  <si>
    <t>Uredski mater.:fotokop.papir,obrasci</t>
  </si>
  <si>
    <t>Materijal i sredstva za čišćenje i održavanje</t>
  </si>
  <si>
    <t>Materijal za higijenske potrebe i njegu</t>
  </si>
  <si>
    <t>Materijal i sirovine</t>
  </si>
  <si>
    <t>namirnice za šk.kuhinju</t>
  </si>
  <si>
    <t>mlijeko i mliječni proizvodi</t>
  </si>
  <si>
    <t>pekarski proizvodi</t>
  </si>
  <si>
    <t>svježe voće i povrće</t>
  </si>
  <si>
    <t>meso i mesni proizvodi</t>
  </si>
  <si>
    <t>prerađevine od mesa</t>
  </si>
  <si>
    <t>smrznuti prehrambeni proizvodi</t>
  </si>
  <si>
    <t>ostali prehrambeni proizvodi</t>
  </si>
  <si>
    <t>Energija</t>
  </si>
  <si>
    <t>Električna energija</t>
  </si>
  <si>
    <t>Nabavu provodi Gradski ured</t>
  </si>
  <si>
    <t>Materijal i dijelovi-.održavanje</t>
  </si>
  <si>
    <t>Održav.objekata:sanitarija,boje,instalac.</t>
  </si>
  <si>
    <t xml:space="preserve">Održ.opreme:elektro,elektron.,stolar. mater. </t>
  </si>
  <si>
    <t>Ostali tr.tekućeg i inv.održavanja</t>
  </si>
  <si>
    <t>Sitni inventar</t>
  </si>
  <si>
    <t>Službena, radna i zaštitna odjeća i obuća</t>
  </si>
  <si>
    <t>Službena,radna i zaštitna odjeća i obuća</t>
  </si>
  <si>
    <t>RASHODI ZA USLUGE</t>
  </si>
  <si>
    <t>Usluge telefona pošte i prijevoza</t>
  </si>
  <si>
    <t>Usluge telefona,telefaksa</t>
  </si>
  <si>
    <t>Usluge održavanja</t>
  </si>
  <si>
    <t>Usluge održav.građ.objekta:prozor,pod,instalac.</t>
  </si>
  <si>
    <t>Usluge održav. postrojenja i opreme</t>
  </si>
  <si>
    <t>Ostale usluge tekuć.i invest.održavanja</t>
  </si>
  <si>
    <t>Komunalne usluge</t>
  </si>
  <si>
    <t>Opskrba vodom</t>
  </si>
  <si>
    <t>Iznošenje i odvoz smeća</t>
  </si>
  <si>
    <t>Deratizacija i dezinsekcija</t>
  </si>
  <si>
    <t>Dimnjačarske i ekološ.usluge</t>
  </si>
  <si>
    <t>Zdravstvene i veterin.us.</t>
  </si>
  <si>
    <t>Obvezni i prevent.zdravstv.pregled</t>
  </si>
  <si>
    <t>Intelektualne i osobne usluge</t>
  </si>
  <si>
    <t>Autorski honorari</t>
  </si>
  <si>
    <t>Ostale intelektualne usluge</t>
  </si>
  <si>
    <t>Računalne usluge</t>
  </si>
  <si>
    <t>Usluge ažuriranja računalnih baza</t>
  </si>
  <si>
    <t>Ostale računalne usluge</t>
  </si>
  <si>
    <t>Ostale usluge</t>
  </si>
  <si>
    <t>OSTALI NESPOM.RASHODI POSLOVANJA</t>
  </si>
  <si>
    <t>Naknade za rad predst.i izvrš.tijela</t>
  </si>
  <si>
    <t>Premije osiguranja</t>
  </si>
  <si>
    <t>Repr.:NATJECANJA,dan škole,godišnjice</t>
  </si>
  <si>
    <t>Članarine</t>
  </si>
  <si>
    <t>Ostali nespom.rashodi poslovanja</t>
  </si>
  <si>
    <t>OSTALI FINANCIJSKI RASHODI</t>
  </si>
  <si>
    <t>Bankarske i usluge platnog prometa</t>
  </si>
  <si>
    <t>Usluge banaka</t>
  </si>
  <si>
    <t>Zatezne kamate</t>
  </si>
  <si>
    <t>POSTROJENJA I OPREMA</t>
  </si>
  <si>
    <t>Uredska oprema i namještaj</t>
  </si>
  <si>
    <t>Računala i računalna oprema</t>
  </si>
  <si>
    <t>Uredski i nastavni namještaj</t>
  </si>
  <si>
    <t>Ostala uredska oprema:fotokop.a…</t>
  </si>
  <si>
    <t>KNJIGE, UMJETN.DJELA</t>
  </si>
  <si>
    <t>Knjige</t>
  </si>
  <si>
    <t xml:space="preserve">Knjige </t>
  </si>
  <si>
    <t xml:space="preserve"> </t>
  </si>
  <si>
    <t>Ugovori sa raznim dobavljačima</t>
  </si>
  <si>
    <t>plin</t>
  </si>
  <si>
    <t>Ostali materijal</t>
  </si>
  <si>
    <t xml:space="preserve">Ostale nespomenute usluge </t>
  </si>
  <si>
    <t>OŠ KAJZERICA</t>
  </si>
  <si>
    <t>ZAGREB, Žarka Dolinara 9</t>
  </si>
  <si>
    <t>OIB: 99118997944</t>
  </si>
  <si>
    <t>RKP: 48427</t>
  </si>
  <si>
    <t>Usluge promidžbe i inform.</t>
  </si>
  <si>
    <t>Na sjednici Školskog odbora održanoj 29.prosinca 2015. usvojen je plan nabave za 2016.godinu</t>
  </si>
  <si>
    <t>PLAN NABAVE ZA 2016.GODINU</t>
  </si>
  <si>
    <t>Ravnatelj:</t>
  </si>
  <si>
    <t>I. Rukljač mag.prim.educ.</t>
  </si>
  <si>
    <t xml:space="preserve">Ost.kom. usluge </t>
  </si>
  <si>
    <t>financ.plan za 2016.</t>
  </si>
  <si>
    <t>KLASA: 400-02/15-01/01</t>
  </si>
  <si>
    <t>URBROJ: 251-665/15-01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</si>
</sst>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name val="Arial"/>
      <charset val="238"/>
    </font>
    <font>
      <sz val="10"/>
      <name val="Arial"/>
    </font>
    <font>
      <b/>
      <sz val="14"/>
      <name val="Arial"/>
      <family val="2"/>
    </font>
    <font>
      <sz val="12"/>
      <name val="Times New Roman"/>
      <family val="1"/>
      <charset val="238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 applyFont="1" applyAlignment="1"/>
    <xf numFmtId="0" fontId="1" fillId="0" borderId="0" xfId="1"/>
    <xf numFmtId="0" fontId="1" fillId="0" borderId="0" xfId="1" applyAlignment="1">
      <alignment horizontal="center"/>
    </xf>
    <xf numFmtId="1" fontId="5" fillId="2" borderId="1" xfId="1" applyNumberFormat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1" fillId="0" borderId="0" xfId="1" applyBorder="1"/>
    <xf numFmtId="3" fontId="1" fillId="0" borderId="0" xfId="1" applyNumberFormat="1" applyAlignment="1">
      <alignment horizontal="right"/>
    </xf>
    <xf numFmtId="0" fontId="0" fillId="0" borderId="0" xfId="0" applyBorder="1"/>
    <xf numFmtId="0" fontId="1" fillId="0" borderId="2" xfId="1" applyBorder="1"/>
    <xf numFmtId="0" fontId="15" fillId="0" borderId="0" xfId="1" applyFont="1" applyBorder="1" applyAlignment="1">
      <alignment horizontal="center"/>
    </xf>
    <xf numFmtId="0" fontId="1" fillId="0" borderId="0" xfId="1" applyBorder="1" applyAlignment="1">
      <alignment horizontal="right"/>
    </xf>
    <xf numFmtId="0" fontId="15" fillId="0" borderId="0" xfId="1" applyFont="1"/>
    <xf numFmtId="0" fontId="1" fillId="0" borderId="0" xfId="1" applyFont="1" applyAlignment="1">
      <alignment horizontal="left"/>
    </xf>
    <xf numFmtId="49" fontId="2" fillId="0" borderId="0" xfId="1" applyNumberFormat="1" applyFont="1" applyFill="1" applyBorder="1" applyAlignment="1">
      <alignment horizontal="center" vertical="center" wrapText="1" shrinkToFit="1"/>
    </xf>
    <xf numFmtId="0" fontId="16" fillId="0" borderId="0" xfId="0" applyFont="1" applyBorder="1" applyAlignment="1">
      <alignment horizontal="center" vertical="top" wrapText="1"/>
    </xf>
    <xf numFmtId="1" fontId="7" fillId="3" borderId="1" xfId="1" applyNumberFormat="1" applyFont="1" applyFill="1" applyBorder="1" applyAlignment="1">
      <alignment horizontal="left"/>
    </xf>
    <xf numFmtId="49" fontId="7" fillId="3" borderId="1" xfId="1" applyNumberFormat="1" applyFont="1" applyFill="1" applyBorder="1" applyAlignment="1">
      <alignment shrinkToFit="1"/>
    </xf>
    <xf numFmtId="3" fontId="8" fillId="3" borderId="1" xfId="1" applyNumberFormat="1" applyFont="1" applyFill="1" applyBorder="1"/>
    <xf numFmtId="1" fontId="6" fillId="3" borderId="1" xfId="1" applyNumberFormat="1" applyFont="1" applyFill="1" applyBorder="1" applyAlignment="1">
      <alignment horizontal="left"/>
    </xf>
    <xf numFmtId="1" fontId="9" fillId="3" borderId="1" xfId="1" applyNumberFormat="1" applyFont="1" applyFill="1" applyBorder="1" applyAlignment="1">
      <alignment horizontal="left"/>
    </xf>
    <xf numFmtId="1" fontId="10" fillId="3" borderId="1" xfId="1" applyNumberFormat="1" applyFont="1" applyFill="1" applyBorder="1" applyAlignment="1">
      <alignment horizontal="left"/>
    </xf>
    <xf numFmtId="49" fontId="6" fillId="3" borderId="1" xfId="1" applyNumberFormat="1" applyFont="1" applyFill="1" applyBorder="1" applyAlignment="1">
      <alignment shrinkToFit="1"/>
    </xf>
    <xf numFmtId="3" fontId="11" fillId="3" borderId="1" xfId="1" applyNumberFormat="1" applyFont="1" applyFill="1" applyBorder="1"/>
    <xf numFmtId="3" fontId="11" fillId="3" borderId="1" xfId="1" applyNumberFormat="1" applyFont="1" applyFill="1" applyBorder="1" applyAlignment="1">
      <alignment horizontal="center"/>
    </xf>
    <xf numFmtId="3" fontId="8" fillId="3" borderId="1" xfId="1" applyNumberFormat="1" applyFont="1" applyFill="1" applyBorder="1" applyAlignment="1">
      <alignment horizontal="right"/>
    </xf>
    <xf numFmtId="1" fontId="6" fillId="3" borderId="1" xfId="1" applyNumberFormat="1" applyFont="1" applyFill="1" applyBorder="1" applyAlignment="1">
      <alignment horizontal="left" vertical="center"/>
    </xf>
    <xf numFmtId="1" fontId="10" fillId="3" borderId="1" xfId="1" applyNumberFormat="1" applyFont="1" applyFill="1" applyBorder="1" applyAlignment="1">
      <alignment horizontal="left" vertical="center"/>
    </xf>
    <xf numFmtId="49" fontId="6" fillId="3" borderId="1" xfId="1" applyNumberFormat="1" applyFont="1" applyFill="1" applyBorder="1" applyAlignment="1">
      <alignment vertical="center" shrinkToFit="1"/>
    </xf>
    <xf numFmtId="3" fontId="11" fillId="3" borderId="1" xfId="1" applyNumberFormat="1" applyFont="1" applyFill="1" applyBorder="1" applyAlignment="1">
      <alignment vertical="center"/>
    </xf>
    <xf numFmtId="3" fontId="11" fillId="3" borderId="1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shrinkToFit="1"/>
    </xf>
    <xf numFmtId="3" fontId="11" fillId="3" borderId="1" xfId="1" applyNumberFormat="1" applyFont="1" applyFill="1" applyBorder="1" applyAlignment="1">
      <alignment horizontal="right"/>
    </xf>
    <xf numFmtId="49" fontId="6" fillId="3" borderId="1" xfId="1" applyNumberFormat="1" applyFont="1" applyFill="1" applyBorder="1" applyAlignment="1">
      <alignment horizontal="left" vertical="center" shrinkToFit="1"/>
    </xf>
    <xf numFmtId="3" fontId="11" fillId="3" borderId="1" xfId="1" applyNumberFormat="1" applyFont="1" applyFill="1" applyBorder="1" applyAlignment="1">
      <alignment horizontal="right" vertical="center"/>
    </xf>
    <xf numFmtId="0" fontId="1" fillId="3" borderId="1" xfId="1" applyFill="1" applyBorder="1"/>
    <xf numFmtId="0" fontId="6" fillId="3" borderId="1" xfId="1" applyFont="1" applyFill="1" applyBorder="1"/>
    <xf numFmtId="3" fontId="1" fillId="3" borderId="1" xfId="1" applyNumberFormat="1" applyFill="1" applyBorder="1" applyAlignment="1">
      <alignment horizontal="right"/>
    </xf>
    <xf numFmtId="49" fontId="7" fillId="3" borderId="1" xfId="1" applyNumberFormat="1" applyFont="1" applyFill="1" applyBorder="1" applyAlignment="1">
      <alignment vertical="center" shrinkToFit="1"/>
    </xf>
    <xf numFmtId="3" fontId="12" fillId="3" borderId="1" xfId="1" applyNumberFormat="1" applyFont="1" applyFill="1" applyBorder="1"/>
    <xf numFmtId="0" fontId="6" fillId="3" borderId="0" xfId="1" applyFont="1" applyFill="1"/>
    <xf numFmtId="0" fontId="1" fillId="3" borderId="0" xfId="1" applyFill="1"/>
    <xf numFmtId="3" fontId="1" fillId="3" borderId="0" xfId="1" applyNumberFormat="1" applyFill="1" applyAlignment="1">
      <alignment horizontal="right"/>
    </xf>
    <xf numFmtId="0" fontId="0" fillId="3" borderId="0" xfId="0" applyFill="1"/>
    <xf numFmtId="0" fontId="14" fillId="3" borderId="0" xfId="0" applyFont="1" applyFill="1" applyAlignment="1"/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" xfId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6" fillId="3" borderId="0" xfId="1" applyFont="1" applyFill="1" applyAlignment="1">
      <alignment horizontal="center"/>
    </xf>
    <xf numFmtId="0" fontId="1" fillId="0" borderId="0" xfId="1" applyFont="1" applyBorder="1" applyAlignment="1">
      <alignment horizontal="center"/>
    </xf>
    <xf numFmtId="1" fontId="5" fillId="2" borderId="1" xfId="1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49" fontId="8" fillId="0" borderId="0" xfId="1" applyNumberFormat="1" applyFont="1" applyFill="1" applyBorder="1" applyAlignment="1">
      <alignment horizontal="center" vertical="center" wrapText="1" shrinkToFit="1"/>
    </xf>
    <xf numFmtId="0" fontId="1" fillId="0" borderId="0" xfId="1" applyFont="1" applyAlignment="1">
      <alignment horizontal="center" vertical="center" wrapText="1"/>
    </xf>
    <xf numFmtId="3" fontId="11" fillId="3" borderId="1" xfId="1" applyNumberFormat="1" applyFont="1" applyFill="1" applyBorder="1" applyAlignment="1">
      <alignment horizontal="center" wrapText="1"/>
    </xf>
  </cellXfs>
  <cellStyles count="2">
    <cellStyle name="Normalno" xfId="0" builtinId="0"/>
    <cellStyle name="Obično_FinancijskiPlan2009-2011(1)reb-sviban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tabSelected="1" zoomScale="120" zoomScaleNormal="100" workbookViewId="0">
      <selection activeCell="A9" sqref="A9:G9"/>
    </sheetView>
  </sheetViews>
  <sheetFormatPr defaultColWidth="7.109375" defaultRowHeight="12.75" x14ac:dyDescent="0.2"/>
  <cols>
    <col min="1" max="1" width="2.5546875" style="2" customWidth="1"/>
    <col min="2" max="2" width="5.21875" style="2" customWidth="1"/>
    <col min="3" max="3" width="13.21875" style="2" customWidth="1"/>
    <col min="4" max="4" width="7.21875" style="2" customWidth="1"/>
    <col min="5" max="5" width="8.5546875" style="3" customWidth="1"/>
    <col min="6" max="6" width="8.33203125" style="2" customWidth="1"/>
    <col min="7" max="7" width="8.5546875" style="2" customWidth="1"/>
    <col min="8" max="16384" width="7.109375" style="2"/>
  </cols>
  <sheetData>
    <row r="1" spans="1:7" x14ac:dyDescent="0.2">
      <c r="A1" s="1" t="s">
        <v>73</v>
      </c>
      <c r="B1" s="1"/>
      <c r="D1" s="1"/>
      <c r="E1" s="1"/>
    </row>
    <row r="2" spans="1:7" x14ac:dyDescent="0.2">
      <c r="A2" s="1" t="s">
        <v>74</v>
      </c>
      <c r="B2" s="1"/>
      <c r="D2" s="1"/>
      <c r="E2" s="1"/>
    </row>
    <row r="3" spans="1:7" x14ac:dyDescent="0.2">
      <c r="A3" s="14" t="s">
        <v>75</v>
      </c>
      <c r="B3" s="14"/>
      <c r="D3" s="14"/>
      <c r="E3" s="14"/>
    </row>
    <row r="4" spans="1:7" x14ac:dyDescent="0.2">
      <c r="A4" s="14" t="s">
        <v>76</v>
      </c>
      <c r="B4" s="14"/>
      <c r="D4" s="14"/>
      <c r="E4" s="14"/>
    </row>
    <row r="5" spans="1:7" x14ac:dyDescent="0.2">
      <c r="A5" s="14"/>
      <c r="B5" s="14"/>
      <c r="D5" s="14"/>
      <c r="E5" s="14"/>
    </row>
    <row r="6" spans="1:7" x14ac:dyDescent="0.2">
      <c r="A6" s="1" t="s">
        <v>84</v>
      </c>
      <c r="B6" s="1"/>
      <c r="D6" s="1"/>
      <c r="E6" s="1"/>
    </row>
    <row r="7" spans="1:7" x14ac:dyDescent="0.2">
      <c r="A7" s="1" t="s">
        <v>85</v>
      </c>
      <c r="B7" s="1"/>
      <c r="D7" s="1"/>
      <c r="E7" s="1"/>
    </row>
    <row r="8" spans="1:7" ht="44.25" hidden="1" customHeight="1" x14ac:dyDescent="0.2">
      <c r="A8" s="55"/>
      <c r="B8" s="55"/>
      <c r="C8" s="55"/>
      <c r="D8" s="55"/>
      <c r="E8" s="55"/>
      <c r="F8" s="55"/>
      <c r="G8" s="55"/>
    </row>
    <row r="9" spans="1:7" ht="34.5" customHeight="1" x14ac:dyDescent="0.2">
      <c r="A9" s="54" t="s">
        <v>78</v>
      </c>
      <c r="B9" s="54"/>
      <c r="C9" s="54"/>
      <c r="D9" s="54"/>
      <c r="E9" s="54"/>
      <c r="F9" s="54"/>
      <c r="G9" s="54"/>
    </row>
    <row r="10" spans="1:7" ht="24" hidden="1" customHeight="1" x14ac:dyDescent="0.2">
      <c r="A10" s="15"/>
      <c r="B10" s="15"/>
      <c r="C10" s="15"/>
      <c r="D10" s="15"/>
      <c r="E10" s="15"/>
      <c r="F10" s="15"/>
      <c r="G10" s="15"/>
    </row>
    <row r="11" spans="1:7" ht="16.5" customHeight="1" x14ac:dyDescent="0.2">
      <c r="A11" s="53" t="s">
        <v>79</v>
      </c>
      <c r="B11" s="53"/>
      <c r="C11" s="53"/>
      <c r="D11" s="53"/>
      <c r="E11" s="53"/>
      <c r="F11" s="53"/>
      <c r="G11" s="53"/>
    </row>
    <row r="12" spans="1:7" ht="16.5" customHeight="1" x14ac:dyDescent="0.2">
      <c r="A12" s="16"/>
      <c r="B12" s="16"/>
      <c r="C12" s="16"/>
      <c r="D12" s="16"/>
      <c r="E12" s="16"/>
      <c r="F12" s="16"/>
      <c r="G12" s="16"/>
    </row>
    <row r="13" spans="1:7" ht="42" x14ac:dyDescent="0.2">
      <c r="A13" s="52"/>
      <c r="B13" s="52"/>
      <c r="C13" s="4" t="s">
        <v>0</v>
      </c>
      <c r="D13" s="4" t="s">
        <v>83</v>
      </c>
      <c r="E13" s="5" t="s">
        <v>1</v>
      </c>
      <c r="F13" s="5" t="s">
        <v>2</v>
      </c>
      <c r="G13" s="5" t="s">
        <v>3</v>
      </c>
    </row>
    <row r="14" spans="1:7" x14ac:dyDescent="0.2">
      <c r="A14" s="17">
        <v>322</v>
      </c>
      <c r="B14" s="17"/>
      <c r="C14" s="18" t="s">
        <v>5</v>
      </c>
      <c r="D14" s="19">
        <f>D15+D20+D29+D32+D36+D38</f>
        <v>1819000</v>
      </c>
      <c r="E14" s="19">
        <f t="shared" ref="E14:E20" si="0">F14/1.25</f>
        <v>1455200</v>
      </c>
      <c r="F14" s="19">
        <f t="shared" ref="F14:F37" si="1">D14</f>
        <v>1819000</v>
      </c>
      <c r="G14" s="19"/>
    </row>
    <row r="15" spans="1:7" x14ac:dyDescent="0.2">
      <c r="A15" s="20"/>
      <c r="B15" s="21">
        <v>3221</v>
      </c>
      <c r="C15" s="18" t="s">
        <v>6</v>
      </c>
      <c r="D15" s="19">
        <v>63000</v>
      </c>
      <c r="E15" s="19">
        <f t="shared" si="0"/>
        <v>50400</v>
      </c>
      <c r="F15" s="19">
        <f t="shared" si="1"/>
        <v>63000</v>
      </c>
      <c r="G15" s="19"/>
    </row>
    <row r="16" spans="1:7" ht="12" customHeight="1" x14ac:dyDescent="0.2">
      <c r="A16" s="20"/>
      <c r="B16" s="22">
        <v>32211</v>
      </c>
      <c r="C16" s="23" t="s">
        <v>7</v>
      </c>
      <c r="D16" s="24">
        <v>20000</v>
      </c>
      <c r="E16" s="24">
        <f t="shared" si="0"/>
        <v>16000</v>
      </c>
      <c r="F16" s="24">
        <f t="shared" si="1"/>
        <v>20000</v>
      </c>
      <c r="G16" s="25" t="s">
        <v>4</v>
      </c>
    </row>
    <row r="17" spans="1:7" x14ac:dyDescent="0.2">
      <c r="A17" s="20"/>
      <c r="B17" s="22">
        <v>32214</v>
      </c>
      <c r="C17" s="23" t="s">
        <v>8</v>
      </c>
      <c r="D17" s="24">
        <v>35000</v>
      </c>
      <c r="E17" s="24">
        <f t="shared" si="0"/>
        <v>28000</v>
      </c>
      <c r="F17" s="24">
        <f t="shared" si="1"/>
        <v>35000</v>
      </c>
      <c r="G17" s="25" t="s">
        <v>4</v>
      </c>
    </row>
    <row r="18" spans="1:7" x14ac:dyDescent="0.2">
      <c r="A18" s="20"/>
      <c r="B18" s="22">
        <v>32216</v>
      </c>
      <c r="C18" s="23" t="s">
        <v>9</v>
      </c>
      <c r="D18" s="24">
        <v>1000</v>
      </c>
      <c r="E18" s="24">
        <f t="shared" si="0"/>
        <v>800</v>
      </c>
      <c r="F18" s="24">
        <f t="shared" si="1"/>
        <v>1000</v>
      </c>
      <c r="G18" s="25" t="s">
        <v>4</v>
      </c>
    </row>
    <row r="19" spans="1:7" x14ac:dyDescent="0.2">
      <c r="A19" s="20"/>
      <c r="B19" s="22">
        <v>32219</v>
      </c>
      <c r="C19" s="23" t="s">
        <v>71</v>
      </c>
      <c r="D19" s="24">
        <v>7000</v>
      </c>
      <c r="E19" s="24">
        <f t="shared" si="0"/>
        <v>5600</v>
      </c>
      <c r="F19" s="24">
        <f t="shared" si="1"/>
        <v>7000</v>
      </c>
      <c r="G19" s="25" t="s">
        <v>4</v>
      </c>
    </row>
    <row r="20" spans="1:7" x14ac:dyDescent="0.2">
      <c r="A20" s="20"/>
      <c r="B20" s="21">
        <v>3222</v>
      </c>
      <c r="C20" s="18" t="s">
        <v>10</v>
      </c>
      <c r="D20" s="19">
        <v>750000</v>
      </c>
      <c r="E20" s="26">
        <f t="shared" si="0"/>
        <v>600000</v>
      </c>
      <c r="F20" s="19">
        <f t="shared" si="1"/>
        <v>750000</v>
      </c>
      <c r="G20" s="19"/>
    </row>
    <row r="21" spans="1:7" ht="35.25" customHeight="1" x14ac:dyDescent="0.2">
      <c r="A21" s="27"/>
      <c r="B21" s="28">
        <v>32224</v>
      </c>
      <c r="C21" s="29" t="s">
        <v>11</v>
      </c>
      <c r="D21" s="30">
        <v>750000</v>
      </c>
      <c r="E21" s="30">
        <f t="shared" ref="E21:E34" si="2">F21/1.25</f>
        <v>600000</v>
      </c>
      <c r="F21" s="30">
        <f t="shared" si="1"/>
        <v>750000</v>
      </c>
      <c r="G21" s="31" t="s">
        <v>69</v>
      </c>
    </row>
    <row r="22" spans="1:7" x14ac:dyDescent="0.2">
      <c r="A22" s="20"/>
      <c r="B22" s="22"/>
      <c r="C22" s="32" t="s">
        <v>12</v>
      </c>
      <c r="D22" s="30">
        <v>120000</v>
      </c>
      <c r="E22" s="24">
        <f t="shared" si="2"/>
        <v>96000</v>
      </c>
      <c r="F22" s="24">
        <f t="shared" si="1"/>
        <v>120000</v>
      </c>
      <c r="G22" s="24"/>
    </row>
    <row r="23" spans="1:7" x14ac:dyDescent="0.2">
      <c r="A23" s="20"/>
      <c r="B23" s="22"/>
      <c r="C23" s="32" t="s">
        <v>13</v>
      </c>
      <c r="D23" s="30">
        <v>150000</v>
      </c>
      <c r="E23" s="24">
        <f t="shared" si="2"/>
        <v>120000</v>
      </c>
      <c r="F23" s="24">
        <f t="shared" si="1"/>
        <v>150000</v>
      </c>
      <c r="G23" s="24"/>
    </row>
    <row r="24" spans="1:7" x14ac:dyDescent="0.2">
      <c r="A24" s="20"/>
      <c r="B24" s="22"/>
      <c r="C24" s="32" t="s">
        <v>14</v>
      </c>
      <c r="D24" s="30">
        <v>80000</v>
      </c>
      <c r="E24" s="24">
        <f t="shared" si="2"/>
        <v>64000</v>
      </c>
      <c r="F24" s="24">
        <f t="shared" si="1"/>
        <v>80000</v>
      </c>
      <c r="G24" s="24"/>
    </row>
    <row r="25" spans="1:7" x14ac:dyDescent="0.2">
      <c r="A25" s="20"/>
      <c r="B25" s="22"/>
      <c r="C25" s="32" t="s">
        <v>15</v>
      </c>
      <c r="D25" s="30">
        <v>110000</v>
      </c>
      <c r="E25" s="24">
        <f t="shared" si="2"/>
        <v>88000</v>
      </c>
      <c r="F25" s="24">
        <f t="shared" si="1"/>
        <v>110000</v>
      </c>
      <c r="G25" s="24"/>
    </row>
    <row r="26" spans="1:7" s="6" customFormat="1" ht="14.25" customHeight="1" x14ac:dyDescent="0.2">
      <c r="A26" s="20"/>
      <c r="B26" s="22"/>
      <c r="C26" s="32" t="s">
        <v>16</v>
      </c>
      <c r="D26" s="30">
        <v>80000</v>
      </c>
      <c r="E26" s="24">
        <f t="shared" si="2"/>
        <v>64000</v>
      </c>
      <c r="F26" s="24">
        <f t="shared" si="1"/>
        <v>80000</v>
      </c>
      <c r="G26" s="24"/>
    </row>
    <row r="27" spans="1:7" x14ac:dyDescent="0.2">
      <c r="A27" s="20"/>
      <c r="B27" s="22"/>
      <c r="C27" s="32" t="s">
        <v>17</v>
      </c>
      <c r="D27" s="30">
        <v>30000</v>
      </c>
      <c r="E27" s="24">
        <f t="shared" si="2"/>
        <v>24000</v>
      </c>
      <c r="F27" s="24">
        <f t="shared" si="1"/>
        <v>30000</v>
      </c>
      <c r="G27" s="24"/>
    </row>
    <row r="28" spans="1:7" x14ac:dyDescent="0.2">
      <c r="A28" s="20"/>
      <c r="B28" s="22"/>
      <c r="C28" s="32" t="s">
        <v>18</v>
      </c>
      <c r="D28" s="30">
        <v>180000</v>
      </c>
      <c r="E28" s="24">
        <f t="shared" si="2"/>
        <v>144000</v>
      </c>
      <c r="F28" s="24">
        <f t="shared" si="1"/>
        <v>180000</v>
      </c>
      <c r="G28" s="24"/>
    </row>
    <row r="29" spans="1:7" x14ac:dyDescent="0.2">
      <c r="A29" s="20"/>
      <c r="B29" s="21">
        <v>3223</v>
      </c>
      <c r="C29" s="18" t="s">
        <v>19</v>
      </c>
      <c r="D29" s="19">
        <v>960000</v>
      </c>
      <c r="E29" s="26">
        <f t="shared" si="2"/>
        <v>768000</v>
      </c>
      <c r="F29" s="19">
        <f t="shared" si="1"/>
        <v>960000</v>
      </c>
      <c r="G29" s="19"/>
    </row>
    <row r="30" spans="1:7" x14ac:dyDescent="0.2">
      <c r="A30" s="20"/>
      <c r="B30" s="22">
        <v>32231</v>
      </c>
      <c r="C30" s="23" t="s">
        <v>20</v>
      </c>
      <c r="D30" s="24">
        <v>600000</v>
      </c>
      <c r="E30" s="24">
        <f t="shared" si="2"/>
        <v>480000</v>
      </c>
      <c r="F30" s="24">
        <f t="shared" si="1"/>
        <v>600000</v>
      </c>
      <c r="G30" s="56" t="s">
        <v>21</v>
      </c>
    </row>
    <row r="31" spans="1:7" x14ac:dyDescent="0.2">
      <c r="A31" s="20"/>
      <c r="B31" s="22">
        <v>32235</v>
      </c>
      <c r="C31" s="23" t="s">
        <v>70</v>
      </c>
      <c r="D31" s="24">
        <v>360000</v>
      </c>
      <c r="E31" s="24">
        <f t="shared" si="2"/>
        <v>288000</v>
      </c>
      <c r="F31" s="24">
        <f t="shared" si="1"/>
        <v>360000</v>
      </c>
      <c r="G31" s="56"/>
    </row>
    <row r="32" spans="1:7" x14ac:dyDescent="0.2">
      <c r="A32" s="20"/>
      <c r="B32" s="21">
        <v>3224</v>
      </c>
      <c r="C32" s="18" t="s">
        <v>22</v>
      </c>
      <c r="D32" s="19">
        <v>15000</v>
      </c>
      <c r="E32" s="26">
        <f t="shared" si="2"/>
        <v>12000</v>
      </c>
      <c r="F32" s="19">
        <f t="shared" si="1"/>
        <v>15000</v>
      </c>
      <c r="G32" s="19"/>
    </row>
    <row r="33" spans="1:7" x14ac:dyDescent="0.2">
      <c r="A33" s="20"/>
      <c r="B33" s="22">
        <v>32241</v>
      </c>
      <c r="C33" s="23" t="s">
        <v>23</v>
      </c>
      <c r="D33" s="24">
        <v>10000</v>
      </c>
      <c r="E33" s="33">
        <f t="shared" si="2"/>
        <v>8000</v>
      </c>
      <c r="F33" s="24">
        <f t="shared" si="1"/>
        <v>10000</v>
      </c>
      <c r="G33" s="25" t="s">
        <v>4</v>
      </c>
    </row>
    <row r="34" spans="1:7" x14ac:dyDescent="0.2">
      <c r="A34" s="20"/>
      <c r="B34" s="22">
        <v>32242</v>
      </c>
      <c r="C34" s="23" t="s">
        <v>24</v>
      </c>
      <c r="D34" s="24">
        <v>0</v>
      </c>
      <c r="E34" s="33">
        <f t="shared" si="2"/>
        <v>0</v>
      </c>
      <c r="F34" s="24">
        <f t="shared" si="1"/>
        <v>0</v>
      </c>
      <c r="G34" s="25" t="s">
        <v>4</v>
      </c>
    </row>
    <row r="35" spans="1:7" x14ac:dyDescent="0.2">
      <c r="A35" s="20"/>
      <c r="B35" s="22">
        <v>32244</v>
      </c>
      <c r="C35" s="23" t="s">
        <v>25</v>
      </c>
      <c r="D35" s="24">
        <v>5000</v>
      </c>
      <c r="E35" s="33">
        <f>F35/1.25</f>
        <v>4000</v>
      </c>
      <c r="F35" s="24">
        <f t="shared" si="1"/>
        <v>5000</v>
      </c>
      <c r="G35" s="25" t="s">
        <v>4</v>
      </c>
    </row>
    <row r="36" spans="1:7" x14ac:dyDescent="0.2">
      <c r="A36" s="20"/>
      <c r="B36" s="21">
        <v>3225</v>
      </c>
      <c r="C36" s="18" t="s">
        <v>26</v>
      </c>
      <c r="D36" s="19">
        <f>D37</f>
        <v>30000</v>
      </c>
      <c r="E36" s="26">
        <f>F36/1.25</f>
        <v>24000</v>
      </c>
      <c r="F36" s="19">
        <f t="shared" si="1"/>
        <v>30000</v>
      </c>
      <c r="G36" s="19"/>
    </row>
    <row r="37" spans="1:7" x14ac:dyDescent="0.2">
      <c r="A37" s="20"/>
      <c r="B37" s="22">
        <v>32251</v>
      </c>
      <c r="C37" s="23" t="s">
        <v>26</v>
      </c>
      <c r="D37" s="24">
        <v>30000</v>
      </c>
      <c r="E37" s="33">
        <f>F37/1.25</f>
        <v>24000</v>
      </c>
      <c r="F37" s="24">
        <f t="shared" si="1"/>
        <v>30000</v>
      </c>
      <c r="G37" s="25" t="s">
        <v>4</v>
      </c>
    </row>
    <row r="38" spans="1:7" x14ac:dyDescent="0.2">
      <c r="A38" s="20"/>
      <c r="B38" s="21">
        <v>3227</v>
      </c>
      <c r="C38" s="18" t="s">
        <v>27</v>
      </c>
      <c r="D38" s="19">
        <f>D39</f>
        <v>1000</v>
      </c>
      <c r="E38" s="19">
        <f>E39</f>
        <v>800</v>
      </c>
      <c r="F38" s="19">
        <f>F39</f>
        <v>1000</v>
      </c>
      <c r="G38" s="19"/>
    </row>
    <row r="39" spans="1:7" x14ac:dyDescent="0.2">
      <c r="A39" s="20"/>
      <c r="B39" s="22">
        <v>32271</v>
      </c>
      <c r="C39" s="23" t="s">
        <v>28</v>
      </c>
      <c r="D39" s="24">
        <v>1000</v>
      </c>
      <c r="E39" s="33">
        <f t="shared" ref="E39:E42" si="3">F39/1.25</f>
        <v>800</v>
      </c>
      <c r="F39" s="24">
        <f t="shared" ref="F39:F57" si="4">D39</f>
        <v>1000</v>
      </c>
      <c r="G39" s="25" t="s">
        <v>4</v>
      </c>
    </row>
    <row r="40" spans="1:7" x14ac:dyDescent="0.2">
      <c r="A40" s="17">
        <v>323</v>
      </c>
      <c r="B40" s="17"/>
      <c r="C40" s="18" t="s">
        <v>29</v>
      </c>
      <c r="D40" s="19">
        <v>226500</v>
      </c>
      <c r="E40" s="26">
        <f t="shared" si="3"/>
        <v>181200</v>
      </c>
      <c r="F40" s="19">
        <f t="shared" si="4"/>
        <v>226500</v>
      </c>
      <c r="G40" s="19"/>
    </row>
    <row r="41" spans="1:7" x14ac:dyDescent="0.2">
      <c r="A41" s="20"/>
      <c r="B41" s="21">
        <v>3231</v>
      </c>
      <c r="C41" s="18" t="s">
        <v>30</v>
      </c>
      <c r="D41" s="19">
        <v>30000</v>
      </c>
      <c r="E41" s="26">
        <f t="shared" si="3"/>
        <v>24000</v>
      </c>
      <c r="F41" s="19">
        <f t="shared" si="4"/>
        <v>30000</v>
      </c>
      <c r="G41" s="19"/>
    </row>
    <row r="42" spans="1:7" ht="12" customHeight="1" x14ac:dyDescent="0.2">
      <c r="A42" s="20"/>
      <c r="B42" s="22">
        <v>32311</v>
      </c>
      <c r="C42" s="23" t="s">
        <v>31</v>
      </c>
      <c r="D42" s="30">
        <v>27000</v>
      </c>
      <c r="E42" s="33">
        <f t="shared" si="3"/>
        <v>21600</v>
      </c>
      <c r="F42" s="24">
        <f t="shared" si="4"/>
        <v>27000</v>
      </c>
      <c r="G42" s="25" t="s">
        <v>4</v>
      </c>
    </row>
    <row r="43" spans="1:7" ht="12" customHeight="1" x14ac:dyDescent="0.2">
      <c r="A43" s="20"/>
      <c r="B43" s="22">
        <v>32319</v>
      </c>
      <c r="C43" s="34" t="s">
        <v>49</v>
      </c>
      <c r="D43" s="30">
        <v>3000</v>
      </c>
      <c r="E43" s="33">
        <f>F43/1.23</f>
        <v>2439.0243902439024</v>
      </c>
      <c r="F43" s="24">
        <f t="shared" si="4"/>
        <v>3000</v>
      </c>
      <c r="G43" s="25" t="s">
        <v>4</v>
      </c>
    </row>
    <row r="44" spans="1:7" ht="12" customHeight="1" x14ac:dyDescent="0.2">
      <c r="A44" s="20"/>
      <c r="B44" s="21">
        <v>3232</v>
      </c>
      <c r="C44" s="18" t="s">
        <v>32</v>
      </c>
      <c r="D44" s="19">
        <v>27000</v>
      </c>
      <c r="E44" s="26">
        <f>F44/1.25</f>
        <v>21600</v>
      </c>
      <c r="F44" s="19">
        <f t="shared" si="4"/>
        <v>27000</v>
      </c>
      <c r="G44" s="19"/>
    </row>
    <row r="45" spans="1:7" x14ac:dyDescent="0.2">
      <c r="A45" s="20"/>
      <c r="B45" s="22">
        <v>32321</v>
      </c>
      <c r="C45" s="23" t="s">
        <v>33</v>
      </c>
      <c r="D45" s="24">
        <v>7000</v>
      </c>
      <c r="E45" s="33">
        <f>F45/1.25</f>
        <v>5600</v>
      </c>
      <c r="F45" s="24">
        <f t="shared" si="4"/>
        <v>7000</v>
      </c>
      <c r="G45" s="25" t="s">
        <v>4</v>
      </c>
    </row>
    <row r="46" spans="1:7" x14ac:dyDescent="0.2">
      <c r="A46" s="20"/>
      <c r="B46" s="22">
        <v>32322</v>
      </c>
      <c r="C46" s="23" t="s">
        <v>34</v>
      </c>
      <c r="D46" s="24">
        <v>7000</v>
      </c>
      <c r="E46" s="33">
        <f>F46/1.25</f>
        <v>5600</v>
      </c>
      <c r="F46" s="24">
        <f t="shared" si="4"/>
        <v>7000</v>
      </c>
      <c r="G46" s="25" t="s">
        <v>4</v>
      </c>
    </row>
    <row r="47" spans="1:7" x14ac:dyDescent="0.2">
      <c r="A47" s="20"/>
      <c r="B47" s="22">
        <v>32329</v>
      </c>
      <c r="C47" s="23" t="s">
        <v>35</v>
      </c>
      <c r="D47" s="24">
        <v>13000</v>
      </c>
      <c r="E47" s="33">
        <f>F47/1.23</f>
        <v>10569.105691056911</v>
      </c>
      <c r="F47" s="24">
        <f t="shared" si="4"/>
        <v>13000</v>
      </c>
      <c r="G47" s="25" t="s">
        <v>4</v>
      </c>
    </row>
    <row r="48" spans="1:7" x14ac:dyDescent="0.2">
      <c r="A48" s="20"/>
      <c r="B48" s="21">
        <v>3233</v>
      </c>
      <c r="C48" s="18" t="s">
        <v>77</v>
      </c>
      <c r="D48" s="19">
        <v>1500</v>
      </c>
      <c r="E48" s="26">
        <f>F48/1.25</f>
        <v>1200</v>
      </c>
      <c r="F48" s="19">
        <f t="shared" si="4"/>
        <v>1500</v>
      </c>
      <c r="G48" s="19"/>
    </row>
    <row r="49" spans="1:7" x14ac:dyDescent="0.2">
      <c r="A49" s="20"/>
      <c r="B49" s="21">
        <v>3234</v>
      </c>
      <c r="C49" s="18" t="s">
        <v>36</v>
      </c>
      <c r="D49" s="19">
        <v>102000</v>
      </c>
      <c r="E49" s="26">
        <f>F49/1.25</f>
        <v>81600</v>
      </c>
      <c r="F49" s="19">
        <f t="shared" si="4"/>
        <v>102000</v>
      </c>
      <c r="G49" s="19"/>
    </row>
    <row r="50" spans="1:7" x14ac:dyDescent="0.2">
      <c r="A50" s="20"/>
      <c r="B50" s="22">
        <v>32341</v>
      </c>
      <c r="C50" s="23" t="s">
        <v>37</v>
      </c>
      <c r="D50" s="24">
        <v>57000</v>
      </c>
      <c r="E50" s="33">
        <f>F50/1.1</f>
        <v>51818.181818181816</v>
      </c>
      <c r="F50" s="24">
        <f t="shared" si="4"/>
        <v>57000</v>
      </c>
      <c r="G50" s="25" t="s">
        <v>4</v>
      </c>
    </row>
    <row r="51" spans="1:7" x14ac:dyDescent="0.2">
      <c r="A51" s="20"/>
      <c r="B51" s="22">
        <v>32342</v>
      </c>
      <c r="C51" s="23" t="s">
        <v>38</v>
      </c>
      <c r="D51" s="24">
        <v>25000</v>
      </c>
      <c r="E51" s="33">
        <f>F51/1.25</f>
        <v>20000</v>
      </c>
      <c r="F51" s="24">
        <f t="shared" si="4"/>
        <v>25000</v>
      </c>
      <c r="G51" s="25" t="s">
        <v>4</v>
      </c>
    </row>
    <row r="52" spans="1:7" x14ac:dyDescent="0.2">
      <c r="A52" s="20"/>
      <c r="B52" s="28">
        <v>32343</v>
      </c>
      <c r="C52" s="29" t="s">
        <v>39</v>
      </c>
      <c r="D52" s="30">
        <v>5000</v>
      </c>
      <c r="E52" s="35">
        <f>F52/1.25</f>
        <v>4000</v>
      </c>
      <c r="F52" s="30">
        <f t="shared" si="4"/>
        <v>5000</v>
      </c>
      <c r="G52" s="25" t="s">
        <v>4</v>
      </c>
    </row>
    <row r="53" spans="1:7" x14ac:dyDescent="0.2">
      <c r="A53" s="20"/>
      <c r="B53" s="22">
        <v>32344</v>
      </c>
      <c r="C53" s="23" t="s">
        <v>40</v>
      </c>
      <c r="D53" s="24">
        <v>10000</v>
      </c>
      <c r="E53" s="33">
        <f>F53/1.25</f>
        <v>8000</v>
      </c>
      <c r="F53" s="24">
        <f t="shared" si="4"/>
        <v>10000</v>
      </c>
      <c r="G53" s="25" t="s">
        <v>4</v>
      </c>
    </row>
    <row r="54" spans="1:7" x14ac:dyDescent="0.2">
      <c r="A54" s="20"/>
      <c r="B54" s="22">
        <v>32349</v>
      </c>
      <c r="C54" s="23" t="s">
        <v>82</v>
      </c>
      <c r="D54" s="24">
        <v>5000</v>
      </c>
      <c r="E54" s="33">
        <f>F54/1.25</f>
        <v>4000</v>
      </c>
      <c r="F54" s="24">
        <f t="shared" si="4"/>
        <v>5000</v>
      </c>
      <c r="G54" s="25" t="s">
        <v>4</v>
      </c>
    </row>
    <row r="55" spans="1:7" x14ac:dyDescent="0.2">
      <c r="A55" s="20"/>
      <c r="B55" s="21">
        <v>3236</v>
      </c>
      <c r="C55" s="18" t="s">
        <v>41</v>
      </c>
      <c r="D55" s="19">
        <v>12000</v>
      </c>
      <c r="E55" s="26">
        <f t="shared" ref="E55:E58" si="5">F55/1.25</f>
        <v>9600</v>
      </c>
      <c r="F55" s="19">
        <f t="shared" si="4"/>
        <v>12000</v>
      </c>
      <c r="G55" s="19"/>
    </row>
    <row r="56" spans="1:7" x14ac:dyDescent="0.2">
      <c r="A56" s="20"/>
      <c r="B56" s="22">
        <v>32361</v>
      </c>
      <c r="C56" s="23" t="s">
        <v>42</v>
      </c>
      <c r="D56" s="24">
        <v>12000</v>
      </c>
      <c r="E56" s="33">
        <f t="shared" si="5"/>
        <v>9600</v>
      </c>
      <c r="F56" s="24">
        <f t="shared" si="4"/>
        <v>12000</v>
      </c>
      <c r="G56" s="25" t="s">
        <v>4</v>
      </c>
    </row>
    <row r="57" spans="1:7" x14ac:dyDescent="0.2">
      <c r="A57" s="20"/>
      <c r="B57" s="21">
        <v>3237</v>
      </c>
      <c r="C57" s="18" t="s">
        <v>43</v>
      </c>
      <c r="D57" s="19">
        <v>15000</v>
      </c>
      <c r="E57" s="26">
        <f t="shared" si="5"/>
        <v>12000</v>
      </c>
      <c r="F57" s="19">
        <f t="shared" si="4"/>
        <v>15000</v>
      </c>
      <c r="G57" s="19"/>
    </row>
    <row r="58" spans="1:7" x14ac:dyDescent="0.2">
      <c r="A58" s="20"/>
      <c r="B58" s="22">
        <v>32371</v>
      </c>
      <c r="C58" s="23" t="s">
        <v>44</v>
      </c>
      <c r="D58" s="24">
        <v>2000</v>
      </c>
      <c r="E58" s="33">
        <f t="shared" si="5"/>
        <v>1600</v>
      </c>
      <c r="F58" s="24">
        <f t="shared" ref="F58:F73" si="6">D58</f>
        <v>2000</v>
      </c>
      <c r="G58" s="25" t="s">
        <v>4</v>
      </c>
    </row>
    <row r="59" spans="1:7" x14ac:dyDescent="0.2">
      <c r="A59" s="20"/>
      <c r="B59" s="22">
        <v>32379</v>
      </c>
      <c r="C59" s="23" t="s">
        <v>45</v>
      </c>
      <c r="D59" s="24">
        <v>13000</v>
      </c>
      <c r="E59" s="33">
        <f>F59/1.25</f>
        <v>10400</v>
      </c>
      <c r="F59" s="24">
        <f t="shared" si="6"/>
        <v>13000</v>
      </c>
      <c r="G59" s="25" t="s">
        <v>4</v>
      </c>
    </row>
    <row r="60" spans="1:7" x14ac:dyDescent="0.2">
      <c r="A60" s="20"/>
      <c r="B60" s="21">
        <v>3238</v>
      </c>
      <c r="C60" s="18" t="s">
        <v>46</v>
      </c>
      <c r="D60" s="19">
        <v>29000</v>
      </c>
      <c r="E60" s="26">
        <f>F60/1.25</f>
        <v>23200</v>
      </c>
      <c r="F60" s="19">
        <f t="shared" si="6"/>
        <v>29000</v>
      </c>
      <c r="G60" s="19"/>
    </row>
    <row r="61" spans="1:7" x14ac:dyDescent="0.2">
      <c r="A61" s="20"/>
      <c r="B61" s="22">
        <v>32381</v>
      </c>
      <c r="C61" s="23" t="s">
        <v>47</v>
      </c>
      <c r="D61" s="24">
        <v>27000</v>
      </c>
      <c r="E61" s="33">
        <f>F61/1.25</f>
        <v>21600</v>
      </c>
      <c r="F61" s="24">
        <f t="shared" si="6"/>
        <v>27000</v>
      </c>
      <c r="G61" s="25" t="s">
        <v>4</v>
      </c>
    </row>
    <row r="62" spans="1:7" x14ac:dyDescent="0.2">
      <c r="A62" s="20"/>
      <c r="B62" s="22">
        <v>32389</v>
      </c>
      <c r="C62" s="23" t="s">
        <v>48</v>
      </c>
      <c r="D62" s="24">
        <v>2000</v>
      </c>
      <c r="E62" s="33">
        <f>F62/1.23</f>
        <v>1626.0162601626016</v>
      </c>
      <c r="F62" s="36">
        <f t="shared" si="6"/>
        <v>2000</v>
      </c>
      <c r="G62" s="25" t="s">
        <v>4</v>
      </c>
    </row>
    <row r="63" spans="1:7" x14ac:dyDescent="0.2">
      <c r="A63" s="20"/>
      <c r="B63" s="21">
        <v>3239</v>
      </c>
      <c r="C63" s="18" t="s">
        <v>49</v>
      </c>
      <c r="D63" s="19">
        <v>10000</v>
      </c>
      <c r="E63" s="26">
        <f>F63/1.25</f>
        <v>8000</v>
      </c>
      <c r="F63" s="19">
        <f t="shared" si="6"/>
        <v>10000</v>
      </c>
      <c r="G63" s="19"/>
    </row>
    <row r="64" spans="1:7" x14ac:dyDescent="0.2">
      <c r="A64" s="20"/>
      <c r="B64" s="22">
        <v>32399</v>
      </c>
      <c r="C64" s="23" t="s">
        <v>72</v>
      </c>
      <c r="D64" s="24">
        <v>10000</v>
      </c>
      <c r="E64" s="33">
        <f t="shared" ref="E64:E67" si="7">F64/1.25</f>
        <v>8000</v>
      </c>
      <c r="F64" s="24">
        <f t="shared" si="6"/>
        <v>10000</v>
      </c>
      <c r="G64" s="25" t="s">
        <v>4</v>
      </c>
    </row>
    <row r="65" spans="1:7" x14ac:dyDescent="0.2">
      <c r="A65" s="17">
        <v>329</v>
      </c>
      <c r="B65" s="17"/>
      <c r="C65" s="18" t="s">
        <v>50</v>
      </c>
      <c r="D65" s="19">
        <f>SUM(D66:D70)</f>
        <v>192000</v>
      </c>
      <c r="E65" s="26">
        <f t="shared" si="7"/>
        <v>153600</v>
      </c>
      <c r="F65" s="19">
        <f t="shared" si="6"/>
        <v>192000</v>
      </c>
      <c r="G65" s="19"/>
    </row>
    <row r="66" spans="1:7" x14ac:dyDescent="0.2">
      <c r="A66" s="20"/>
      <c r="B66" s="21">
        <v>3291</v>
      </c>
      <c r="C66" s="23" t="s">
        <v>51</v>
      </c>
      <c r="D66" s="24">
        <v>56000</v>
      </c>
      <c r="E66" s="26">
        <f t="shared" si="7"/>
        <v>44800</v>
      </c>
      <c r="F66" s="19">
        <f t="shared" si="6"/>
        <v>56000</v>
      </c>
      <c r="G66" s="19"/>
    </row>
    <row r="67" spans="1:7" x14ac:dyDescent="0.2">
      <c r="A67" s="20"/>
      <c r="B67" s="21">
        <v>3292</v>
      </c>
      <c r="C67" s="23" t="s">
        <v>52</v>
      </c>
      <c r="D67" s="24">
        <v>2000</v>
      </c>
      <c r="E67" s="26">
        <f t="shared" si="7"/>
        <v>1600</v>
      </c>
      <c r="F67" s="19">
        <f t="shared" si="6"/>
        <v>2000</v>
      </c>
      <c r="G67" s="19"/>
    </row>
    <row r="68" spans="1:7" x14ac:dyDescent="0.2">
      <c r="A68" s="20"/>
      <c r="B68" s="21">
        <v>3293</v>
      </c>
      <c r="C68" s="23" t="s">
        <v>53</v>
      </c>
      <c r="D68" s="24">
        <v>2000</v>
      </c>
      <c r="E68" s="26"/>
      <c r="F68" s="19">
        <f t="shared" si="6"/>
        <v>2000</v>
      </c>
      <c r="G68" s="19"/>
    </row>
    <row r="69" spans="1:7" x14ac:dyDescent="0.2">
      <c r="A69" s="20"/>
      <c r="B69" s="21">
        <v>3294</v>
      </c>
      <c r="C69" s="23" t="s">
        <v>54</v>
      </c>
      <c r="D69" s="24">
        <v>2000</v>
      </c>
      <c r="E69" s="26">
        <f>F69/1.25</f>
        <v>1600</v>
      </c>
      <c r="F69" s="19">
        <f t="shared" si="6"/>
        <v>2000</v>
      </c>
      <c r="G69" s="19"/>
    </row>
    <row r="70" spans="1:7" x14ac:dyDescent="0.2">
      <c r="A70" s="20"/>
      <c r="B70" s="21">
        <v>3299</v>
      </c>
      <c r="C70" s="23" t="s">
        <v>55</v>
      </c>
      <c r="D70" s="24">
        <v>130000</v>
      </c>
      <c r="E70" s="26">
        <f>F70/1.25</f>
        <v>104000</v>
      </c>
      <c r="F70" s="19">
        <f t="shared" si="6"/>
        <v>130000</v>
      </c>
      <c r="G70" s="19"/>
    </row>
    <row r="71" spans="1:7" x14ac:dyDescent="0.2">
      <c r="A71" s="17">
        <v>343</v>
      </c>
      <c r="B71" s="17"/>
      <c r="C71" s="18" t="s">
        <v>56</v>
      </c>
      <c r="D71" s="19">
        <v>5700</v>
      </c>
      <c r="E71" s="26">
        <f>F71/1.25</f>
        <v>4560</v>
      </c>
      <c r="F71" s="19">
        <f t="shared" si="6"/>
        <v>5700</v>
      </c>
      <c r="G71" s="19"/>
    </row>
    <row r="72" spans="1:7" x14ac:dyDescent="0.2">
      <c r="A72" s="20"/>
      <c r="B72" s="21">
        <v>3431</v>
      </c>
      <c r="C72" s="18" t="s">
        <v>57</v>
      </c>
      <c r="D72" s="19">
        <v>5700</v>
      </c>
      <c r="E72" s="26">
        <f>F72/1.25</f>
        <v>4560</v>
      </c>
      <c r="F72" s="19">
        <f t="shared" si="6"/>
        <v>5700</v>
      </c>
      <c r="G72" s="19"/>
    </row>
    <row r="73" spans="1:7" x14ac:dyDescent="0.2">
      <c r="A73" s="20"/>
      <c r="B73" s="22">
        <v>34311</v>
      </c>
      <c r="C73" s="37" t="s">
        <v>58</v>
      </c>
      <c r="D73" s="24">
        <v>5000</v>
      </c>
      <c r="E73" s="33">
        <f>F73/1.23</f>
        <v>4065.040650406504</v>
      </c>
      <c r="F73" s="24">
        <f t="shared" si="6"/>
        <v>5000</v>
      </c>
      <c r="G73" s="25" t="s">
        <v>4</v>
      </c>
    </row>
    <row r="74" spans="1:7" x14ac:dyDescent="0.2">
      <c r="A74" s="20"/>
      <c r="B74" s="21">
        <v>3433</v>
      </c>
      <c r="C74" s="37" t="s">
        <v>59</v>
      </c>
      <c r="D74" s="24">
        <v>700</v>
      </c>
      <c r="E74" s="38"/>
      <c r="F74" s="36"/>
      <c r="G74" s="36"/>
    </row>
    <row r="75" spans="1:7" x14ac:dyDescent="0.2">
      <c r="A75" s="17">
        <v>422</v>
      </c>
      <c r="B75" s="21"/>
      <c r="C75" s="39" t="s">
        <v>60</v>
      </c>
      <c r="D75" s="19">
        <v>20000</v>
      </c>
      <c r="E75" s="26">
        <f>F75/1.25</f>
        <v>16000</v>
      </c>
      <c r="F75" s="19">
        <f t="shared" ref="F75:F79" si="8">D75</f>
        <v>20000</v>
      </c>
      <c r="G75" s="19"/>
    </row>
    <row r="76" spans="1:7" x14ac:dyDescent="0.2">
      <c r="A76" s="20"/>
      <c r="B76" s="21">
        <v>4221</v>
      </c>
      <c r="C76" s="39" t="s">
        <v>61</v>
      </c>
      <c r="D76" s="19">
        <f>SUM(D77:D79)</f>
        <v>10000</v>
      </c>
      <c r="E76" s="26">
        <f>F76/1.25</f>
        <v>8000</v>
      </c>
      <c r="F76" s="19">
        <f t="shared" si="8"/>
        <v>10000</v>
      </c>
      <c r="G76" s="19"/>
    </row>
    <row r="77" spans="1:7" x14ac:dyDescent="0.2">
      <c r="A77" s="20"/>
      <c r="B77" s="22">
        <v>42211</v>
      </c>
      <c r="C77" s="29" t="s">
        <v>62</v>
      </c>
      <c r="D77" s="24">
        <v>0</v>
      </c>
      <c r="E77" s="33">
        <f>F77/1.25</f>
        <v>0</v>
      </c>
      <c r="F77" s="24">
        <f t="shared" si="8"/>
        <v>0</v>
      </c>
      <c r="G77" s="25" t="s">
        <v>4</v>
      </c>
    </row>
    <row r="78" spans="1:7" x14ac:dyDescent="0.2">
      <c r="A78" s="20"/>
      <c r="B78" s="22">
        <v>42212</v>
      </c>
      <c r="C78" s="29" t="s">
        <v>63</v>
      </c>
      <c r="D78" s="24">
        <v>8000</v>
      </c>
      <c r="E78" s="33">
        <f t="shared" ref="E78:E79" si="9">F78/1.23</f>
        <v>6504.0650406504064</v>
      </c>
      <c r="F78" s="24">
        <f t="shared" si="8"/>
        <v>8000</v>
      </c>
      <c r="G78" s="25" t="s">
        <v>4</v>
      </c>
    </row>
    <row r="79" spans="1:7" x14ac:dyDescent="0.2">
      <c r="A79" s="20"/>
      <c r="B79" s="22">
        <v>42219</v>
      </c>
      <c r="C79" s="29" t="s">
        <v>64</v>
      </c>
      <c r="D79" s="24">
        <v>2000</v>
      </c>
      <c r="E79" s="33">
        <f t="shared" si="9"/>
        <v>1626.0162601626016</v>
      </c>
      <c r="F79" s="24">
        <f t="shared" si="8"/>
        <v>2000</v>
      </c>
      <c r="G79" s="25" t="s">
        <v>4</v>
      </c>
    </row>
    <row r="80" spans="1:7" x14ac:dyDescent="0.2">
      <c r="A80" s="17">
        <v>424</v>
      </c>
      <c r="B80" s="21"/>
      <c r="C80" s="39" t="s">
        <v>65</v>
      </c>
      <c r="D80" s="19">
        <f>D81</f>
        <v>20000</v>
      </c>
      <c r="E80" s="26">
        <f>F80/1.25</f>
        <v>16000</v>
      </c>
      <c r="F80" s="19">
        <f>D80</f>
        <v>20000</v>
      </c>
      <c r="G80" s="19"/>
    </row>
    <row r="81" spans="1:7" x14ac:dyDescent="0.2">
      <c r="A81" s="20"/>
      <c r="B81" s="21">
        <v>4241</v>
      </c>
      <c r="C81" s="39" t="s">
        <v>66</v>
      </c>
      <c r="D81" s="40">
        <f>D82</f>
        <v>20000</v>
      </c>
      <c r="E81" s="38"/>
      <c r="F81" s="19">
        <f>D81</f>
        <v>20000</v>
      </c>
      <c r="G81" s="19"/>
    </row>
    <row r="82" spans="1:7" x14ac:dyDescent="0.2">
      <c r="A82" s="20"/>
      <c r="B82" s="22">
        <v>42411</v>
      </c>
      <c r="C82" s="29" t="s">
        <v>67</v>
      </c>
      <c r="D82" s="24">
        <v>20000</v>
      </c>
      <c r="E82" s="33">
        <f>F82/1.25</f>
        <v>16000</v>
      </c>
      <c r="F82" s="24">
        <f>D82</f>
        <v>20000</v>
      </c>
      <c r="G82" s="25" t="s">
        <v>4</v>
      </c>
    </row>
    <row r="83" spans="1:7" x14ac:dyDescent="0.2">
      <c r="A83" s="41"/>
      <c r="B83" s="41"/>
      <c r="C83" s="41"/>
      <c r="D83" s="42"/>
      <c r="E83" s="43"/>
      <c r="F83" s="42"/>
      <c r="G83" s="42"/>
    </row>
    <row r="84" spans="1:7" x14ac:dyDescent="0.2">
      <c r="A84" s="50"/>
      <c r="B84" s="50"/>
      <c r="C84" s="50"/>
      <c r="D84" s="50"/>
      <c r="E84" s="50"/>
      <c r="F84" s="50"/>
      <c r="G84" s="50"/>
    </row>
    <row r="85" spans="1:7" ht="15" x14ac:dyDescent="0.2">
      <c r="A85" s="44"/>
      <c r="B85" s="44"/>
      <c r="C85" s="44"/>
      <c r="D85" s="44"/>
      <c r="E85" s="44"/>
      <c r="F85" s="44"/>
      <c r="G85" s="44"/>
    </row>
    <row r="86" spans="1:7" x14ac:dyDescent="0.2">
      <c r="A86" s="45"/>
      <c r="B86" s="45"/>
      <c r="C86" s="45"/>
      <c r="D86" s="45"/>
      <c r="E86" s="45"/>
      <c r="F86" s="45"/>
      <c r="G86" s="45"/>
    </row>
    <row r="87" spans="1:7" ht="15" x14ac:dyDescent="0.2">
      <c r="A87"/>
      <c r="B87"/>
      <c r="C87"/>
      <c r="D87"/>
      <c r="E87"/>
      <c r="F87"/>
      <c r="G87"/>
    </row>
    <row r="88" spans="1:7" x14ac:dyDescent="0.2">
      <c r="A88" s="46"/>
      <c r="B88" s="46"/>
      <c r="C88" s="46"/>
      <c r="D88" s="46"/>
      <c r="E88" s="46"/>
      <c r="F88" s="46"/>
      <c r="G88" s="46"/>
    </row>
    <row r="89" spans="1:7" ht="15" x14ac:dyDescent="0.2">
      <c r="A89"/>
      <c r="B89"/>
      <c r="C89"/>
      <c r="D89"/>
      <c r="E89"/>
      <c r="F89" s="9"/>
      <c r="G89" s="9"/>
    </row>
    <row r="90" spans="1:7" x14ac:dyDescent="0.2">
      <c r="A90" s="1"/>
      <c r="B90" s="1"/>
      <c r="E90" s="8"/>
      <c r="F90" s="51" t="s">
        <v>80</v>
      </c>
      <c r="G90" s="51"/>
    </row>
    <row r="91" spans="1:7" x14ac:dyDescent="0.2">
      <c r="E91" s="8"/>
      <c r="G91" s="13" t="s">
        <v>68</v>
      </c>
    </row>
    <row r="92" spans="1:7" x14ac:dyDescent="0.2">
      <c r="A92" s="10"/>
      <c r="B92" s="10"/>
      <c r="C92" s="11"/>
      <c r="E92" s="8"/>
    </row>
    <row r="93" spans="1:7" x14ac:dyDescent="0.2">
      <c r="A93" s="48"/>
      <c r="B93" s="48"/>
      <c r="C93" s="12"/>
      <c r="E93" s="8"/>
      <c r="F93" s="49" t="s">
        <v>81</v>
      </c>
      <c r="G93" s="49"/>
    </row>
    <row r="94" spans="1:7" x14ac:dyDescent="0.2">
      <c r="A94" s="7"/>
      <c r="B94" s="7"/>
      <c r="C94" s="12"/>
      <c r="E94" s="8"/>
    </row>
    <row r="95" spans="1:7" x14ac:dyDescent="0.2">
      <c r="A95" s="7"/>
      <c r="B95" s="7"/>
      <c r="C95" s="12"/>
      <c r="E95" s="8"/>
    </row>
    <row r="96" spans="1:7" ht="15.75" x14ac:dyDescent="0.25">
      <c r="A96" s="47"/>
      <c r="B96" s="47"/>
      <c r="C96" s="47"/>
      <c r="D96" s="47"/>
      <c r="E96" s="47"/>
      <c r="F96" s="47"/>
      <c r="G96" s="47"/>
    </row>
    <row r="97" spans="5:5" x14ac:dyDescent="0.2">
      <c r="E97" s="8"/>
    </row>
    <row r="98" spans="5:5" x14ac:dyDescent="0.2">
      <c r="E98" s="8"/>
    </row>
    <row r="99" spans="5:5" x14ac:dyDescent="0.2">
      <c r="E99" s="8"/>
    </row>
    <row r="100" spans="5:5" x14ac:dyDescent="0.2">
      <c r="E100" s="8"/>
    </row>
    <row r="101" spans="5:5" x14ac:dyDescent="0.2">
      <c r="E101" s="8"/>
    </row>
    <row r="102" spans="5:5" x14ac:dyDescent="0.2">
      <c r="E102" s="8"/>
    </row>
    <row r="103" spans="5:5" x14ac:dyDescent="0.2">
      <c r="E103" s="8"/>
    </row>
    <row r="104" spans="5:5" x14ac:dyDescent="0.2">
      <c r="E104" s="8"/>
    </row>
    <row r="105" spans="5:5" x14ac:dyDescent="0.2">
      <c r="E105" s="8"/>
    </row>
    <row r="106" spans="5:5" x14ac:dyDescent="0.2">
      <c r="E106" s="8"/>
    </row>
    <row r="107" spans="5:5" x14ac:dyDescent="0.2">
      <c r="E107" s="8"/>
    </row>
    <row r="108" spans="5:5" x14ac:dyDescent="0.2">
      <c r="E108" s="8"/>
    </row>
    <row r="109" spans="5:5" x14ac:dyDescent="0.2">
      <c r="E109" s="8"/>
    </row>
    <row r="110" spans="5:5" x14ac:dyDescent="0.2">
      <c r="E110" s="8"/>
    </row>
    <row r="111" spans="5:5" x14ac:dyDescent="0.2">
      <c r="E111" s="8"/>
    </row>
    <row r="112" spans="5:5" x14ac:dyDescent="0.2">
      <c r="E112" s="8"/>
    </row>
    <row r="113" spans="5:5" ht="15.75" customHeight="1" x14ac:dyDescent="0.2">
      <c r="E113" s="8"/>
    </row>
    <row r="114" spans="5:5" x14ac:dyDescent="0.2">
      <c r="E114" s="8"/>
    </row>
    <row r="119" spans="5:5" ht="11.25" customHeight="1" x14ac:dyDescent="0.2"/>
    <row r="120" spans="5:5" ht="16.5" customHeight="1" x14ac:dyDescent="0.2"/>
    <row r="121" spans="5:5" ht="11.25" customHeight="1" x14ac:dyDescent="0.2"/>
    <row r="122" spans="5:5" ht="11.25" customHeight="1" x14ac:dyDescent="0.2"/>
    <row r="123" spans="5:5" ht="15" customHeight="1" x14ac:dyDescent="0.2"/>
    <row r="124" spans="5:5" ht="34.5" customHeight="1" x14ac:dyDescent="0.2"/>
    <row r="126" spans="5:5" ht="15" customHeight="1" x14ac:dyDescent="0.2"/>
    <row r="132" ht="77.25" customHeight="1" x14ac:dyDescent="0.2"/>
  </sheetData>
  <mergeCells count="11">
    <mergeCell ref="A13:B13"/>
    <mergeCell ref="A11:G11"/>
    <mergeCell ref="A9:G9"/>
    <mergeCell ref="A8:G8"/>
    <mergeCell ref="G30:G31"/>
    <mergeCell ref="A88:G88"/>
    <mergeCell ref="A96:G96"/>
    <mergeCell ref="A93:B93"/>
    <mergeCell ref="F93:G93"/>
    <mergeCell ref="A84:G84"/>
    <mergeCell ref="F90:G90"/>
  </mergeCells>
  <phoneticPr fontId="1" type="noConversion"/>
  <printOptions horizontalCentered="1"/>
  <pageMargins left="0" right="0" top="0.39370078740157483" bottom="0.35433070866141736" header="0" footer="0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nabave 2012 (dobar)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Igor</cp:lastModifiedBy>
  <cp:lastPrinted>2016-01-07T13:06:11Z</cp:lastPrinted>
  <dcterms:created xsi:type="dcterms:W3CDTF">2012-02-01T11:37:19Z</dcterms:created>
  <dcterms:modified xsi:type="dcterms:W3CDTF">2016-12-20T14:39:30Z</dcterms:modified>
</cp:coreProperties>
</file>